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ropbox (AfTF)\Kayla\State fact sheets\6 Month Anniversary\"/>
    </mc:Choice>
  </mc:AlternateContent>
  <xr:revisionPtr revIDLastSave="0" documentId="13_ncr:1_{8C5862D8-B4FC-4642-BDDE-CD1337EAB93B}" xr6:coauthVersionLast="33" xr6:coauthVersionMax="33" xr10:uidLastSave="{00000000-0000-0000-0000-000000000000}"/>
  <bookViews>
    <workbookView xWindow="0" yWindow="0" windowWidth="24000" windowHeight="8025" xr2:uid="{D6294752-9F4B-4D48-A5FC-1150B8B16222}"/>
  </bookViews>
  <sheets>
    <sheet name="Sheet1" sheetId="1" r:id="rId1"/>
  </sheets>
  <definedNames>
    <definedName name="_xlnm.Print_Titles" localSheetId="0">Sheet1!$2:$2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31" i="1"/>
  <c r="G31" i="1"/>
  <c r="H31" i="1"/>
  <c r="I31" i="1"/>
  <c r="D31" i="1"/>
  <c r="K30" i="1"/>
  <c r="J30" i="1"/>
  <c r="E30" i="1"/>
  <c r="F30" i="1"/>
  <c r="G30" i="1"/>
  <c r="H30" i="1"/>
  <c r="D30" i="1"/>
</calcChain>
</file>

<file path=xl/sharedStrings.xml><?xml version="1.0" encoding="utf-8"?>
<sst xmlns="http://schemas.openxmlformats.org/spreadsheetml/2006/main" count="99" uniqueCount="75">
  <si>
    <t>Company</t>
  </si>
  <si>
    <t>2017 Fortune 1,000 Ranking</t>
  </si>
  <si>
    <t>Industry</t>
  </si>
  <si>
    <t>Stated or Estimated Cost of Promised Bonuses</t>
  </si>
  <si>
    <t>Stated or Estimated Cost of Promised Wage Increases</t>
  </si>
  <si>
    <t>Estimated Cost of Bonuses &amp; Wage Increases</t>
  </si>
  <si>
    <t>Estimated Annual Tax Cut</t>
  </si>
  <si>
    <t>Stock Buybacks Announced Since Tax Law Passed</t>
  </si>
  <si>
    <t>Estimated Number of Employees Getting Bonuses and/or Wage Increases</t>
  </si>
  <si>
    <t>Advanced Emissions Solutions</t>
  </si>
  <si>
    <t>Chemicals</t>
  </si>
  <si>
    <t>Advanced Energy Industries Inc.</t>
  </si>
  <si>
    <t>Semiconductors and Other Electronic Components</t>
  </si>
  <si>
    <t>Arrow Electronics</t>
  </si>
  <si>
    <t>Wholesalers: Electronics and Office Equipment</t>
  </si>
  <si>
    <t>Ball</t>
  </si>
  <si>
    <t>Packaging, Containers</t>
  </si>
  <si>
    <t>Bank of Colorado</t>
  </si>
  <si>
    <t>Commercial Banks</t>
  </si>
  <si>
    <t>Canary LLC</t>
  </si>
  <si>
    <t>Energy</t>
  </si>
  <si>
    <t>Centennial Bolt</t>
  </si>
  <si>
    <t>Industrial Machinery</t>
  </si>
  <si>
    <t>CH2M Hill</t>
  </si>
  <si>
    <t>Engineering, Construction</t>
  </si>
  <si>
    <t>Chipotle Mexican Grill</t>
  </si>
  <si>
    <t>Food Services</t>
  </si>
  <si>
    <t>Financial Data Services</t>
  </si>
  <si>
    <t>Crocs</t>
  </si>
  <si>
    <t>Specialty Retailers: Apparel</t>
  </si>
  <si>
    <t>DaVita</t>
  </si>
  <si>
    <t>Health Care: Medical Facilities</t>
  </si>
  <si>
    <t>DISH Network</t>
  </si>
  <si>
    <t>Telecommunications</t>
  </si>
  <si>
    <t>EchoStar</t>
  </si>
  <si>
    <t>Network and Other Communications Equipment</t>
  </si>
  <si>
    <t>First Southwest Bank</t>
  </si>
  <si>
    <t>FirstBank</t>
  </si>
  <si>
    <t>FMS Bank</t>
  </si>
  <si>
    <t>Level 3 Communications</t>
  </si>
  <si>
    <t>Liberty Interactive</t>
  </si>
  <si>
    <t>Internet Services and Retailing</t>
  </si>
  <si>
    <t>Liberty Media</t>
  </si>
  <si>
    <t>Entertainment</t>
  </si>
  <si>
    <t>MDC Holdings</t>
  </si>
  <si>
    <t>Homebuilders</t>
  </si>
  <si>
    <t>Molson Coors Brewing</t>
  </si>
  <si>
    <t>Beverages</t>
  </si>
  <si>
    <t>National Bank Holdings Corporation</t>
  </si>
  <si>
    <t>Newmont Mining</t>
  </si>
  <si>
    <t>Mining, Crude-Oil Production</t>
  </si>
  <si>
    <t>QEP Resources</t>
  </si>
  <si>
    <t>Oil and Gas Equipment, Services</t>
  </si>
  <si>
    <t>Western Union</t>
  </si>
  <si>
    <t>WhiteWave Foods</t>
  </si>
  <si>
    <t>Food Consumer Products</t>
  </si>
  <si>
    <t>Woodward</t>
  </si>
  <si>
    <t>Aerospace and Defense</t>
  </si>
  <si>
    <t/>
  </si>
  <si>
    <t>Expanding parental leave, life insurance and disability benefits, and enhancing training programs for employees.</t>
  </si>
  <si>
    <t>Increased 401(k) contributions by 1 percentage point</t>
  </si>
  <si>
    <t>Plans on hiring more employees and increasing capital spending</t>
  </si>
  <si>
    <t>Increasing workforce by 30% from 50 to 65 employees, upgrading existing facilities, and increasing capital investment</t>
  </si>
  <si>
    <t>COUNT</t>
  </si>
  <si>
    <t>TOTAL</t>
  </si>
  <si>
    <t>https://www2.census.gov/programs-surveys/susb/tables/2015/us_state_totals_2015.xlsx</t>
  </si>
  <si>
    <t>https://www.bls.gov/regions/home.htm</t>
  </si>
  <si>
    <t>Total Number of Colorado employers:</t>
  </si>
  <si>
    <t xml:space="preserve">Total Number of Colorado workers: </t>
  </si>
  <si>
    <t>Source:</t>
  </si>
  <si>
    <t>Americans for Tax Fairness, Trump Tax Cut Truths</t>
  </si>
  <si>
    <t>https://americansfortaxfairness.org/issues/trumptaxcuttruths/</t>
  </si>
  <si>
    <t>Fringe Benefit Enhacements</t>
  </si>
  <si>
    <t>New Investments</t>
  </si>
  <si>
    <t>What are Colorado Businesses Doing With Their Tax Cuts?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</si>
</sst>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 applyAlignment="1"/>
    <xf numFmtId="0" fontId="3" fillId="0" borderId="0" xfId="0" applyFont="1"/>
    <xf numFmtId="0" fontId="2" fillId="0" borderId="0" xfId="0" applyFont="1" applyFill="1" applyBorder="1" applyAlignment="1">
      <alignment wrapText="1"/>
    </xf>
    <xf numFmtId="0" fontId="4" fillId="0" borderId="0" xfId="0" applyFont="1"/>
    <xf numFmtId="0" fontId="3" fillId="0" borderId="0" xfId="0" applyFont="1" applyFill="1" applyBorder="1" applyAlignment="1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/>
    <xf numFmtId="3" fontId="3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0" fontId="5" fillId="0" borderId="0" xfId="0" applyFont="1" applyFill="1" applyAlignment="1">
      <alignment wrapText="1"/>
    </xf>
    <xf numFmtId="3" fontId="4" fillId="0" borderId="2" xfId="0" applyNumberFormat="1" applyFont="1" applyBorder="1"/>
    <xf numFmtId="0" fontId="7" fillId="0" borderId="0" xfId="0" applyFont="1"/>
    <xf numFmtId="164" fontId="7" fillId="0" borderId="0" xfId="0" applyNumberFormat="1" applyFont="1"/>
    <xf numFmtId="165" fontId="7" fillId="0" borderId="0" xfId="1" applyNumberFormat="1" applyFont="1"/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regions/hom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E2C56-3F0B-48D9-8C61-82E303DFBE80}">
  <dimension ref="A1:K3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38" sqref="B38"/>
    </sheetView>
  </sheetViews>
  <sheetFormatPr defaultRowHeight="12.75" x14ac:dyDescent="0.2"/>
  <cols>
    <col min="1" max="1" width="36" style="4" customWidth="1"/>
    <col min="2" max="2" width="13.5703125" style="4" customWidth="1"/>
    <col min="3" max="3" width="25.140625" style="4" customWidth="1"/>
    <col min="4" max="10" width="13.5703125" style="4" customWidth="1"/>
    <col min="11" max="11" width="18.140625" style="4" customWidth="1"/>
    <col min="12" max="16384" width="9.140625" style="4"/>
  </cols>
  <sheetData>
    <row r="1" spans="1:11" ht="18" x14ac:dyDescent="0.25">
      <c r="A1" s="24" t="s">
        <v>74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76.5" x14ac:dyDescent="0.2">
      <c r="A2" s="22" t="s">
        <v>0</v>
      </c>
      <c r="B2" s="7" t="s">
        <v>1</v>
      </c>
      <c r="C2" s="22" t="s">
        <v>2</v>
      </c>
      <c r="D2" s="23" t="s">
        <v>6</v>
      </c>
      <c r="E2" s="8" t="s">
        <v>7</v>
      </c>
      <c r="F2" s="23" t="s">
        <v>5</v>
      </c>
      <c r="G2" s="23" t="s">
        <v>3</v>
      </c>
      <c r="H2" s="23" t="s">
        <v>4</v>
      </c>
      <c r="I2" s="7" t="s">
        <v>8</v>
      </c>
      <c r="J2" s="22" t="s">
        <v>72</v>
      </c>
      <c r="K2" s="22" t="s">
        <v>73</v>
      </c>
    </row>
    <row r="3" spans="1:11" ht="25.5" x14ac:dyDescent="0.2">
      <c r="A3" s="6" t="s">
        <v>13</v>
      </c>
      <c r="B3" s="9">
        <v>118</v>
      </c>
      <c r="C3" s="10" t="s">
        <v>14</v>
      </c>
      <c r="D3" s="11"/>
      <c r="E3" s="11"/>
      <c r="F3" s="12" t="s">
        <v>58</v>
      </c>
      <c r="G3" s="12"/>
      <c r="H3" s="12"/>
      <c r="I3" s="13">
        <v>0</v>
      </c>
      <c r="J3" s="10"/>
      <c r="K3" s="10"/>
    </row>
    <row r="4" spans="1:11" x14ac:dyDescent="0.2">
      <c r="A4" s="6" t="s">
        <v>30</v>
      </c>
      <c r="B4" s="9">
        <v>181</v>
      </c>
      <c r="C4" s="10" t="s">
        <v>31</v>
      </c>
      <c r="D4" s="11">
        <v>110000000</v>
      </c>
      <c r="E4" s="11"/>
      <c r="F4" s="12" t="s">
        <v>58</v>
      </c>
      <c r="G4" s="12"/>
      <c r="H4" s="12"/>
      <c r="I4" s="13">
        <v>0</v>
      </c>
      <c r="J4" s="10"/>
      <c r="K4" s="10"/>
    </row>
    <row r="5" spans="1:11" x14ac:dyDescent="0.2">
      <c r="A5" s="6" t="s">
        <v>32</v>
      </c>
      <c r="B5" s="9">
        <v>186</v>
      </c>
      <c r="C5" s="10" t="s">
        <v>33</v>
      </c>
      <c r="D5" s="11"/>
      <c r="E5" s="11"/>
      <c r="F5" s="12" t="s">
        <v>58</v>
      </c>
      <c r="G5" s="12"/>
      <c r="H5" s="12"/>
      <c r="I5" s="13">
        <v>0</v>
      </c>
      <c r="J5" s="10"/>
      <c r="K5" s="10"/>
    </row>
    <row r="6" spans="1:11" x14ac:dyDescent="0.2">
      <c r="A6" s="6" t="s">
        <v>40</v>
      </c>
      <c r="B6" s="9">
        <v>269</v>
      </c>
      <c r="C6" s="10" t="s">
        <v>41</v>
      </c>
      <c r="D6" s="11"/>
      <c r="E6" s="11">
        <v>700000000</v>
      </c>
      <c r="F6" s="12" t="s">
        <v>58</v>
      </c>
      <c r="G6" s="12"/>
      <c r="H6" s="12"/>
      <c r="I6" s="13">
        <v>0</v>
      </c>
      <c r="J6" s="10"/>
      <c r="K6" s="10"/>
    </row>
    <row r="7" spans="1:11" x14ac:dyDescent="0.2">
      <c r="A7" s="6" t="s">
        <v>15</v>
      </c>
      <c r="B7" s="9">
        <v>306</v>
      </c>
      <c r="C7" s="10" t="s">
        <v>16</v>
      </c>
      <c r="D7" s="11"/>
      <c r="E7" s="11">
        <v>1005500000</v>
      </c>
      <c r="F7" s="12" t="s">
        <v>58</v>
      </c>
      <c r="G7" s="12"/>
      <c r="H7" s="12"/>
      <c r="I7" s="13">
        <v>0</v>
      </c>
      <c r="J7" s="10"/>
      <c r="K7" s="10"/>
    </row>
    <row r="8" spans="1:11" x14ac:dyDescent="0.2">
      <c r="A8" s="6" t="s">
        <v>49</v>
      </c>
      <c r="B8" s="9">
        <v>328</v>
      </c>
      <c r="C8" s="10" t="s">
        <v>50</v>
      </c>
      <c r="D8" s="11"/>
      <c r="E8" s="11"/>
      <c r="F8" s="12" t="s">
        <v>58</v>
      </c>
      <c r="G8" s="12"/>
      <c r="H8" s="12"/>
      <c r="I8" s="13">
        <v>0</v>
      </c>
      <c r="J8" s="10"/>
      <c r="K8" s="10"/>
    </row>
    <row r="9" spans="1:11" x14ac:dyDescent="0.2">
      <c r="A9" s="6" t="s">
        <v>39</v>
      </c>
      <c r="B9" s="9">
        <v>336</v>
      </c>
      <c r="C9" s="10" t="s">
        <v>33</v>
      </c>
      <c r="D9" s="11"/>
      <c r="E9" s="11"/>
      <c r="F9" s="12" t="s">
        <v>58</v>
      </c>
      <c r="G9" s="12"/>
      <c r="H9" s="12"/>
      <c r="I9" s="13">
        <v>0</v>
      </c>
      <c r="J9" s="10"/>
      <c r="K9" s="10"/>
    </row>
    <row r="10" spans="1:11" x14ac:dyDescent="0.2">
      <c r="A10" s="6" t="s">
        <v>53</v>
      </c>
      <c r="B10" s="9">
        <v>478</v>
      </c>
      <c r="C10" s="10" t="s">
        <v>27</v>
      </c>
      <c r="D10" s="11"/>
      <c r="E10" s="11"/>
      <c r="F10" s="12" t="s">
        <v>58</v>
      </c>
      <c r="G10" s="12"/>
      <c r="H10" s="12"/>
      <c r="I10" s="13">
        <v>0</v>
      </c>
      <c r="J10" s="10"/>
      <c r="K10" s="10"/>
    </row>
    <row r="11" spans="1:11" x14ac:dyDescent="0.2">
      <c r="A11" s="6" t="s">
        <v>42</v>
      </c>
      <c r="B11" s="9">
        <v>491</v>
      </c>
      <c r="C11" s="10" t="s">
        <v>43</v>
      </c>
      <c r="D11" s="11"/>
      <c r="E11" s="11"/>
      <c r="F11" s="12" t="s">
        <v>58</v>
      </c>
      <c r="G11" s="12"/>
      <c r="H11" s="12"/>
      <c r="I11" s="13">
        <v>0</v>
      </c>
      <c r="J11" s="10"/>
      <c r="K11" s="10"/>
    </row>
    <row r="12" spans="1:11" x14ac:dyDescent="0.2">
      <c r="A12" s="6" t="s">
        <v>23</v>
      </c>
      <c r="B12" s="9">
        <v>494</v>
      </c>
      <c r="C12" s="10" t="s">
        <v>24</v>
      </c>
      <c r="D12" s="11"/>
      <c r="E12" s="11"/>
      <c r="F12" s="12" t="s">
        <v>58</v>
      </c>
      <c r="G12" s="12"/>
      <c r="H12" s="12"/>
      <c r="I12" s="13">
        <v>0</v>
      </c>
      <c r="J12" s="10"/>
      <c r="K12" s="10"/>
    </row>
    <row r="13" spans="1:11" x14ac:dyDescent="0.2">
      <c r="A13" s="14" t="s">
        <v>46</v>
      </c>
      <c r="B13" s="15">
        <v>522</v>
      </c>
      <c r="C13" s="10" t="s">
        <v>47</v>
      </c>
      <c r="D13" s="11"/>
      <c r="E13" s="11"/>
      <c r="F13" s="12" t="s">
        <v>58</v>
      </c>
      <c r="G13" s="12"/>
      <c r="H13" s="12"/>
      <c r="I13" s="13">
        <v>0</v>
      </c>
      <c r="J13" s="10"/>
      <c r="K13" s="10"/>
    </row>
    <row r="14" spans="1:11" x14ac:dyDescent="0.2">
      <c r="A14" s="14" t="s">
        <v>54</v>
      </c>
      <c r="B14" s="15">
        <v>577</v>
      </c>
      <c r="C14" s="10" t="s">
        <v>55</v>
      </c>
      <c r="D14" s="11"/>
      <c r="E14" s="11"/>
      <c r="F14" s="12" t="s">
        <v>58</v>
      </c>
      <c r="G14" s="12"/>
      <c r="H14" s="12"/>
      <c r="I14" s="13">
        <v>0</v>
      </c>
      <c r="J14" s="10"/>
      <c r="K14" s="10"/>
    </row>
    <row r="15" spans="1:11" ht="89.25" x14ac:dyDescent="0.2">
      <c r="A15" s="14" t="s">
        <v>25</v>
      </c>
      <c r="B15" s="15">
        <v>599</v>
      </c>
      <c r="C15" s="10" t="s">
        <v>26</v>
      </c>
      <c r="D15" s="11">
        <v>45000000</v>
      </c>
      <c r="E15" s="11">
        <v>100000000</v>
      </c>
      <c r="F15" s="12">
        <v>16670000</v>
      </c>
      <c r="G15" s="16">
        <v>16670000</v>
      </c>
      <c r="H15" s="12"/>
      <c r="I15" s="13">
        <v>68890</v>
      </c>
      <c r="J15" s="10" t="s">
        <v>59</v>
      </c>
      <c r="K15" s="10"/>
    </row>
    <row r="16" spans="1:11" ht="25.5" x14ac:dyDescent="0.2">
      <c r="A16" s="14" t="s">
        <v>34</v>
      </c>
      <c r="B16" s="15">
        <v>719</v>
      </c>
      <c r="C16" s="10" t="s">
        <v>35</v>
      </c>
      <c r="D16" s="11"/>
      <c r="E16" s="11"/>
      <c r="F16" s="12" t="s">
        <v>58</v>
      </c>
      <c r="G16" s="12"/>
      <c r="H16" s="12"/>
      <c r="I16" s="13">
        <v>0</v>
      </c>
      <c r="J16" s="10"/>
      <c r="K16" s="10"/>
    </row>
    <row r="17" spans="1:11" x14ac:dyDescent="0.2">
      <c r="A17" s="14" t="s">
        <v>44</v>
      </c>
      <c r="B17" s="15">
        <v>857</v>
      </c>
      <c r="C17" s="10" t="s">
        <v>45</v>
      </c>
      <c r="D17" s="11"/>
      <c r="E17" s="11"/>
      <c r="F17" s="12" t="s">
        <v>58</v>
      </c>
      <c r="G17" s="12"/>
      <c r="H17" s="12"/>
      <c r="I17" s="13">
        <v>0</v>
      </c>
      <c r="J17" s="10"/>
      <c r="K17" s="10"/>
    </row>
    <row r="18" spans="1:11" x14ac:dyDescent="0.2">
      <c r="A18" s="14" t="s">
        <v>56</v>
      </c>
      <c r="B18" s="15">
        <v>931</v>
      </c>
      <c r="C18" s="10" t="s">
        <v>57</v>
      </c>
      <c r="D18" s="11"/>
      <c r="E18" s="11"/>
      <c r="F18" s="12" t="s">
        <v>58</v>
      </c>
      <c r="G18" s="12"/>
      <c r="H18" s="12"/>
      <c r="I18" s="13">
        <v>0</v>
      </c>
      <c r="J18" s="10"/>
      <c r="K18" s="10"/>
    </row>
    <row r="19" spans="1:11" x14ac:dyDescent="0.2">
      <c r="A19" s="14" t="s">
        <v>9</v>
      </c>
      <c r="B19" s="9"/>
      <c r="C19" s="10" t="s">
        <v>10</v>
      </c>
      <c r="D19" s="11"/>
      <c r="E19" s="11">
        <v>10000000</v>
      </c>
      <c r="F19" s="12" t="s">
        <v>58</v>
      </c>
      <c r="G19" s="12"/>
      <c r="H19" s="12"/>
      <c r="I19" s="13">
        <v>0</v>
      </c>
      <c r="J19" s="10"/>
      <c r="K19" s="10"/>
    </row>
    <row r="20" spans="1:11" ht="25.5" x14ac:dyDescent="0.2">
      <c r="A20" s="14" t="s">
        <v>11</v>
      </c>
      <c r="B20" s="15"/>
      <c r="C20" s="10" t="s">
        <v>12</v>
      </c>
      <c r="D20" s="11"/>
      <c r="E20" s="11">
        <v>50000000</v>
      </c>
      <c r="F20" s="12"/>
      <c r="G20" s="12"/>
      <c r="H20" s="12"/>
      <c r="I20" s="13">
        <v>0</v>
      </c>
      <c r="J20" s="10"/>
      <c r="K20" s="10"/>
    </row>
    <row r="21" spans="1:11" x14ac:dyDescent="0.2">
      <c r="A21" s="6" t="s">
        <v>17</v>
      </c>
      <c r="B21" s="9"/>
      <c r="C21" s="10" t="s">
        <v>18</v>
      </c>
      <c r="D21" s="11"/>
      <c r="E21" s="11"/>
      <c r="F21" s="12">
        <v>641000</v>
      </c>
      <c r="G21" s="16">
        <v>641000</v>
      </c>
      <c r="H21" s="12"/>
      <c r="I21" s="13">
        <v>641</v>
      </c>
      <c r="J21" s="10"/>
      <c r="K21" s="10"/>
    </row>
    <row r="22" spans="1:11" ht="51" x14ac:dyDescent="0.2">
      <c r="A22" s="6" t="s">
        <v>19</v>
      </c>
      <c r="B22" s="9"/>
      <c r="C22" s="10" t="s">
        <v>20</v>
      </c>
      <c r="D22" s="11"/>
      <c r="E22" s="11"/>
      <c r="F22" s="12" t="s">
        <v>58</v>
      </c>
      <c r="G22" s="12"/>
      <c r="H22" s="12"/>
      <c r="I22" s="13">
        <v>0</v>
      </c>
      <c r="J22" s="10"/>
      <c r="K22" s="10" t="s">
        <v>61</v>
      </c>
    </row>
    <row r="23" spans="1:11" ht="76.5" x14ac:dyDescent="0.2">
      <c r="A23" s="6" t="s">
        <v>21</v>
      </c>
      <c r="B23" s="9"/>
      <c r="C23" s="10" t="s">
        <v>22</v>
      </c>
      <c r="D23" s="11"/>
      <c r="E23" s="11"/>
      <c r="F23" s="12"/>
      <c r="G23" s="12">
        <v>50000</v>
      </c>
      <c r="H23" s="12"/>
      <c r="I23" s="13">
        <v>50</v>
      </c>
      <c r="J23" s="10"/>
      <c r="K23" s="10" t="s">
        <v>62</v>
      </c>
    </row>
    <row r="24" spans="1:11" x14ac:dyDescent="0.2">
      <c r="A24" s="14" t="s">
        <v>28</v>
      </c>
      <c r="B24" s="9"/>
      <c r="C24" s="10" t="s">
        <v>29</v>
      </c>
      <c r="D24" s="11"/>
      <c r="E24" s="11">
        <v>150000000</v>
      </c>
      <c r="F24" s="12" t="s">
        <v>58</v>
      </c>
      <c r="G24" s="12"/>
      <c r="H24" s="12"/>
      <c r="I24" s="13">
        <v>0</v>
      </c>
      <c r="J24" s="10"/>
      <c r="K24" s="10"/>
    </row>
    <row r="25" spans="1:11" x14ac:dyDescent="0.2">
      <c r="A25" s="6" t="s">
        <v>36</v>
      </c>
      <c r="B25" s="9"/>
      <c r="C25" s="10" t="s">
        <v>18</v>
      </c>
      <c r="D25" s="11"/>
      <c r="E25" s="11"/>
      <c r="F25" s="12">
        <v>18574.400000000027</v>
      </c>
      <c r="G25" s="12"/>
      <c r="H25" s="12">
        <v>18574.400000000027</v>
      </c>
      <c r="I25" s="13">
        <v>19</v>
      </c>
      <c r="J25" s="10"/>
      <c r="K25" s="10"/>
    </row>
    <row r="26" spans="1:11" x14ac:dyDescent="0.2">
      <c r="A26" s="6" t="s">
        <v>37</v>
      </c>
      <c r="B26" s="9"/>
      <c r="C26" s="10" t="s">
        <v>18</v>
      </c>
      <c r="D26" s="11"/>
      <c r="E26" s="11"/>
      <c r="F26" s="12">
        <v>2470000</v>
      </c>
      <c r="G26" s="12">
        <v>2470000</v>
      </c>
      <c r="H26" s="12"/>
      <c r="I26" s="13">
        <v>2470</v>
      </c>
      <c r="J26" s="10"/>
      <c r="K26" s="10"/>
    </row>
    <row r="27" spans="1:11" ht="38.25" x14ac:dyDescent="0.2">
      <c r="A27" s="6" t="s">
        <v>38</v>
      </c>
      <c r="B27" s="9"/>
      <c r="C27" s="10" t="s">
        <v>18</v>
      </c>
      <c r="D27" s="11"/>
      <c r="E27" s="11"/>
      <c r="F27" s="12" t="s">
        <v>58</v>
      </c>
      <c r="G27" s="12"/>
      <c r="H27" s="12"/>
      <c r="I27" s="13">
        <v>0</v>
      </c>
      <c r="J27" s="10" t="s">
        <v>60</v>
      </c>
      <c r="K27" s="10"/>
    </row>
    <row r="28" spans="1:11" x14ac:dyDescent="0.2">
      <c r="A28" s="14" t="s">
        <v>48</v>
      </c>
      <c r="B28" s="9"/>
      <c r="C28" s="10" t="s">
        <v>18</v>
      </c>
      <c r="D28" s="11"/>
      <c r="E28" s="11"/>
      <c r="F28" s="12">
        <v>490000</v>
      </c>
      <c r="G28" s="12">
        <v>490000</v>
      </c>
      <c r="H28" s="12"/>
      <c r="I28" s="13">
        <v>490</v>
      </c>
      <c r="J28" s="10"/>
      <c r="K28" s="10"/>
    </row>
    <row r="29" spans="1:11" x14ac:dyDescent="0.2">
      <c r="A29" s="14" t="s">
        <v>51</v>
      </c>
      <c r="B29" s="9"/>
      <c r="C29" s="10" t="s">
        <v>52</v>
      </c>
      <c r="D29" s="11"/>
      <c r="E29" s="11">
        <v>1250000000</v>
      </c>
      <c r="F29" s="12" t="s">
        <v>58</v>
      </c>
      <c r="G29" s="12"/>
      <c r="H29" s="12"/>
      <c r="I29" s="13">
        <v>0</v>
      </c>
      <c r="J29" s="10"/>
      <c r="K29" s="10"/>
    </row>
    <row r="30" spans="1:11" s="19" customFormat="1" x14ac:dyDescent="0.2">
      <c r="A30" s="17" t="s">
        <v>63</v>
      </c>
      <c r="D30" s="19">
        <f>COUNT(D3:D29)</f>
        <v>2</v>
      </c>
      <c r="E30" s="19">
        <f>COUNT(E3:E29)</f>
        <v>7</v>
      </c>
      <c r="F30" s="19">
        <f>COUNT(F3:F29)</f>
        <v>5</v>
      </c>
      <c r="G30" s="19">
        <f>COUNT(G3:G29)</f>
        <v>5</v>
      </c>
      <c r="H30" s="19">
        <f>COUNT(H3:H29)</f>
        <v>1</v>
      </c>
      <c r="J30" s="19">
        <f>COUNTA(J3:J29)</f>
        <v>2</v>
      </c>
      <c r="K30" s="19">
        <f>COUNTA(K3:K29)</f>
        <v>2</v>
      </c>
    </row>
    <row r="31" spans="1:11" s="19" customFormat="1" x14ac:dyDescent="0.2">
      <c r="A31" s="17" t="s">
        <v>64</v>
      </c>
      <c r="D31" s="20">
        <f t="shared" ref="D31:I31" si="0">SUM(D3:D29)</f>
        <v>155000000</v>
      </c>
      <c r="E31" s="20">
        <f t="shared" si="0"/>
        <v>3265500000</v>
      </c>
      <c r="F31" s="20">
        <f t="shared" si="0"/>
        <v>20289574.399999999</v>
      </c>
      <c r="G31" s="20">
        <f t="shared" si="0"/>
        <v>20321000</v>
      </c>
      <c r="H31" s="20">
        <f t="shared" si="0"/>
        <v>18574.400000000027</v>
      </c>
      <c r="I31" s="21">
        <f t="shared" si="0"/>
        <v>72560</v>
      </c>
    </row>
    <row r="33" spans="1:3" x14ac:dyDescent="0.2">
      <c r="A33" s="3" t="s">
        <v>69</v>
      </c>
    </row>
    <row r="34" spans="1:3" x14ac:dyDescent="0.2">
      <c r="A34" s="5" t="s">
        <v>70</v>
      </c>
    </row>
    <row r="35" spans="1:3" x14ac:dyDescent="0.2">
      <c r="A35" s="4" t="s">
        <v>71</v>
      </c>
    </row>
    <row r="37" spans="1:3" x14ac:dyDescent="0.2">
      <c r="A37" s="1" t="s">
        <v>67</v>
      </c>
      <c r="B37" s="18">
        <v>133930</v>
      </c>
      <c r="C37" s="2" t="s">
        <v>65</v>
      </c>
    </row>
    <row r="38" spans="1:3" x14ac:dyDescent="0.2">
      <c r="A38" s="3" t="s">
        <v>68</v>
      </c>
      <c r="B38" s="18">
        <v>2968000</v>
      </c>
      <c r="C38" s="2" t="s">
        <v>66</v>
      </c>
    </row>
  </sheetData>
  <sortState ref="A3:K29">
    <sortCondition ref="B3:B29"/>
  </sortState>
  <mergeCells count="1">
    <mergeCell ref="A1:K1"/>
  </mergeCells>
  <hyperlinks>
    <hyperlink ref="C38" r:id="rId1" xr:uid="{E81FAA8F-A756-467D-8B16-9F98091B3003}"/>
  </hyperlinks>
  <pageMargins left="0.7" right="0.7" top="0.75" bottom="0.75" header="0.3" footer="0.3"/>
  <pageSetup scale="4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Clemente</dc:creator>
  <cp:lastModifiedBy>Frank Clemente</cp:lastModifiedBy>
  <dcterms:created xsi:type="dcterms:W3CDTF">2018-06-13T21:38:13Z</dcterms:created>
  <dcterms:modified xsi:type="dcterms:W3CDTF">2018-06-18T16:14:42Z</dcterms:modified>
</cp:coreProperties>
</file>